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DUARDO NERI 2024-2027\TRANSPARENCIA\PRIMER TRIMESTRE\LEY DE INGRESOS Y PRESUPUESTOS\"/>
    </mc:Choice>
  </mc:AlternateContent>
  <bookViews>
    <workbookView xWindow="0" yWindow="0" windowWidth="28800" windowHeight="10335"/>
  </bookViews>
  <sheets>
    <sheet name="Hoja1" sheetId="1" r:id="rId1"/>
  </sheets>
  <definedNames>
    <definedName name="_xlnm.Print_Titles" localSheetId="0">Hoja1!$1:$4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D70" i="1"/>
  <c r="C70" i="1"/>
  <c r="B70" i="1"/>
  <c r="N54" i="1"/>
  <c r="M54" i="1"/>
  <c r="L54" i="1"/>
  <c r="K54" i="1"/>
  <c r="J54" i="1"/>
  <c r="I54" i="1"/>
  <c r="H54" i="1"/>
  <c r="G54" i="1"/>
  <c r="G5" i="1" s="1"/>
  <c r="F54" i="1"/>
  <c r="E54" i="1"/>
  <c r="D54" i="1"/>
  <c r="C54" i="1"/>
  <c r="B54" i="1"/>
  <c r="N44" i="1"/>
  <c r="M44" i="1"/>
  <c r="L44" i="1"/>
  <c r="K44" i="1"/>
  <c r="J44" i="1"/>
  <c r="I44" i="1"/>
  <c r="H44" i="1"/>
  <c r="H5" i="1" s="1"/>
  <c r="G44" i="1"/>
  <c r="F44" i="1"/>
  <c r="E44" i="1"/>
  <c r="D44" i="1"/>
  <c r="C44" i="1"/>
  <c r="B4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C15" i="1"/>
  <c r="N14" i="1"/>
  <c r="M14" i="1"/>
  <c r="M5" i="1" s="1"/>
  <c r="L14" i="1"/>
  <c r="L5" i="1" s="1"/>
  <c r="K14" i="1"/>
  <c r="J14" i="1"/>
  <c r="J5" i="1" s="1"/>
  <c r="I14" i="1"/>
  <c r="I5" i="1" s="1"/>
  <c r="H14" i="1"/>
  <c r="G14" i="1"/>
  <c r="F14" i="1"/>
  <c r="E14" i="1"/>
  <c r="D14" i="1"/>
  <c r="C14" i="1"/>
  <c r="B14" i="1"/>
  <c r="N9" i="1"/>
  <c r="N6" i="1"/>
  <c r="N5" i="1" s="1"/>
  <c r="M6" i="1"/>
  <c r="L6" i="1"/>
  <c r="K6" i="1"/>
  <c r="K5" i="1" s="1"/>
  <c r="J6" i="1"/>
  <c r="I6" i="1"/>
  <c r="H6" i="1"/>
  <c r="G6" i="1"/>
  <c r="F6" i="1"/>
  <c r="E6" i="1"/>
  <c r="D6" i="1"/>
  <c r="C6" i="1"/>
  <c r="B6" i="1"/>
  <c r="B5" i="1" s="1"/>
  <c r="F5" i="1"/>
  <c r="E5" i="1"/>
  <c r="D5" i="1"/>
  <c r="C5" i="1"/>
</calcChain>
</file>

<file path=xl/sharedStrings.xml><?xml version="1.0" encoding="utf-8"?>
<sst xmlns="http://schemas.openxmlformats.org/spreadsheetml/2006/main" count="95" uniqueCount="90">
  <si>
    <t xml:space="preserve">                            MUNICIPIO DE EDUARDO NERI GUERRERO</t>
  </si>
  <si>
    <t xml:space="preserve"> </t>
  </si>
  <si>
    <t>Norma para establecer la estructura del Calendario del Presupuesto de Egresos base mensual Ejercicio Fiscal 2025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</si>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</sst>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5"/>
      <color rgb="FF000000"/>
      <name val="Arial"/>
      <family val="2"/>
    </font>
    <font>
      <b/>
      <sz val="5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 indent="3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 indent="3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justify" vertical="center" wrapText="1"/>
    </xf>
    <xf numFmtId="4" fontId="4" fillId="0" borderId="5" xfId="0" applyNumberFormat="1" applyFont="1" applyBorder="1" applyAlignment="1">
      <alignment vertical="center" wrapText="1"/>
    </xf>
    <xf numFmtId="4" fontId="0" fillId="0" borderId="0" xfId="0" applyNumberFormat="1" applyAlignment="1">
      <alignment horizontal="right"/>
    </xf>
    <xf numFmtId="0" fontId="9" fillId="0" borderId="0" xfId="0" quotePrefix="1" applyFont="1" applyAlignment="1">
      <alignment vertical="top"/>
    </xf>
    <xf numFmtId="0" fontId="9" fillId="0" borderId="0" xfId="0" applyFont="1" applyAlignment="1">
      <alignment vertical="top" wrapText="1"/>
    </xf>
    <xf numFmtId="4" fontId="9" fillId="0" borderId="0" xfId="0" quotePrefix="1" applyNumberFormat="1" applyFont="1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171450</xdr:rowOff>
    </xdr:from>
    <xdr:to>
      <xdr:col>0</xdr:col>
      <xdr:colOff>1027168</xdr:colOff>
      <xdr:row>2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1450"/>
          <a:ext cx="903343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495301</xdr:colOff>
      <xdr:row>0</xdr:row>
      <xdr:rowOff>95250</xdr:rowOff>
    </xdr:from>
    <xdr:to>
      <xdr:col>13</xdr:col>
      <xdr:colOff>611554</xdr:colOff>
      <xdr:row>2</xdr:row>
      <xdr:rowOff>180975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1" y="95250"/>
          <a:ext cx="1821228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81</xdr:row>
      <xdr:rowOff>33284</xdr:rowOff>
    </xdr:from>
    <xdr:to>
      <xdr:col>1</xdr:col>
      <xdr:colOff>121577</xdr:colOff>
      <xdr:row>85</xdr:row>
      <xdr:rowOff>145122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76200" y="28141559"/>
          <a:ext cx="2045627" cy="8738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aseline="0"/>
        </a:p>
        <a:p>
          <a:pPr algn="ctr"/>
          <a:r>
            <a:rPr lang="es-MX" sz="1100" baseline="0"/>
            <a:t>____________________</a:t>
          </a:r>
        </a:p>
        <a:p>
          <a:pPr algn="ctr"/>
          <a:r>
            <a:rPr lang="es-MX" sz="1000" baseline="0"/>
            <a:t>QBP. SARA SALINAS BRAVO</a:t>
          </a:r>
        </a:p>
        <a:p>
          <a:pPr algn="ctr"/>
          <a:r>
            <a:rPr lang="es-MX" sz="1000" baseline="0"/>
            <a:t>PRESIDENTA MUNICIPAL</a:t>
          </a:r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866883</xdr:colOff>
      <xdr:row>81</xdr:row>
      <xdr:rowOff>32104</xdr:rowOff>
    </xdr:from>
    <xdr:to>
      <xdr:col>5</xdr:col>
      <xdr:colOff>57150</xdr:colOff>
      <xdr:row>86</xdr:row>
      <xdr:rowOff>39062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/>
      </xdr:nvSpPr>
      <xdr:spPr>
        <a:xfrm>
          <a:off x="2867133" y="28140379"/>
          <a:ext cx="2752617" cy="959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</a:t>
          </a:r>
        </a:p>
        <a:p>
          <a:pPr algn="ctr"/>
          <a:r>
            <a:rPr lang="es-MX" sz="1000"/>
            <a:t>C.P. JOSE LUIS RENDON CASTAÑON</a:t>
          </a:r>
        </a:p>
        <a:p>
          <a:pPr algn="ctr"/>
          <a:r>
            <a:rPr lang="es-MX" sz="1000"/>
            <a:t>SINDICO PROCURADOR</a:t>
          </a:r>
        </a:p>
      </xdr:txBody>
    </xdr:sp>
    <xdr:clientData/>
  </xdr:twoCellAnchor>
  <xdr:twoCellAnchor>
    <xdr:from>
      <xdr:col>5</xdr:col>
      <xdr:colOff>476035</xdr:colOff>
      <xdr:row>81</xdr:row>
      <xdr:rowOff>2354</xdr:rowOff>
    </xdr:from>
    <xdr:to>
      <xdr:col>9</xdr:col>
      <xdr:colOff>266699</xdr:colOff>
      <xdr:row>86</xdr:row>
      <xdr:rowOff>104774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 txBox="1"/>
      </xdr:nvSpPr>
      <xdr:spPr>
        <a:xfrm>
          <a:off x="6038635" y="28110629"/>
          <a:ext cx="3124414" cy="1054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aseline="0"/>
        </a:p>
        <a:p>
          <a:pPr algn="ctr"/>
          <a:r>
            <a:rPr lang="es-MX" sz="1100" baseline="0"/>
            <a:t>__________________________</a:t>
          </a:r>
        </a:p>
        <a:p>
          <a:pPr algn="ctr"/>
          <a:r>
            <a:rPr lang="es-MX" sz="1000" baseline="0"/>
            <a:t>MTRA. GABRIELA BERNAL DELOYA</a:t>
          </a:r>
        </a:p>
        <a:p>
          <a:pPr algn="ctr"/>
          <a:r>
            <a:rPr lang="es-MX" sz="1000" baseline="0"/>
            <a:t>TESORERA MUNICIPAL</a:t>
          </a:r>
        </a:p>
        <a:p>
          <a:pPr algn="ctr"/>
          <a:endParaRPr lang="es-MX" sz="1100"/>
        </a:p>
      </xdr:txBody>
    </xdr:sp>
    <xdr:clientData/>
  </xdr:twoCellAnchor>
  <xdr:twoCellAnchor>
    <xdr:from>
      <xdr:col>10</xdr:col>
      <xdr:colOff>162032</xdr:colOff>
      <xdr:row>80</xdr:row>
      <xdr:rowOff>190287</xdr:rowOff>
    </xdr:from>
    <xdr:to>
      <xdr:col>13</xdr:col>
      <xdr:colOff>552450</xdr:colOff>
      <xdr:row>86</xdr:row>
      <xdr:rowOff>47626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 txBox="1"/>
      </xdr:nvSpPr>
      <xdr:spPr>
        <a:xfrm>
          <a:off x="9868007" y="28108062"/>
          <a:ext cx="2800243" cy="10003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000"/>
            <a:t>C.P. EDGAR TAPIA PRUDENTE</a:t>
          </a:r>
        </a:p>
        <a:p>
          <a:pPr algn="ctr"/>
          <a:r>
            <a:rPr lang="es-MX" sz="1000"/>
            <a:t>TITULAR</a:t>
          </a:r>
          <a:r>
            <a:rPr lang="es-MX" sz="1000" baseline="0"/>
            <a:t> DEL ORGANO DE CONTROL INTERNO</a:t>
          </a:r>
          <a:endParaRPr lang="es-MX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workbookViewId="0">
      <selection activeCell="P85" sqref="P85"/>
    </sheetView>
  </sheetViews>
  <sheetFormatPr baseColWidth="10" defaultRowHeight="15" x14ac:dyDescent="0.25"/>
  <cols>
    <col min="1" max="1" width="33.28515625" customWidth="1"/>
    <col min="2" max="2" width="13.7109375" customWidth="1"/>
    <col min="3" max="3" width="12.140625" customWidth="1"/>
    <col min="4" max="4" width="12.5703125" customWidth="1"/>
    <col min="5" max="5" width="13.140625" customWidth="1"/>
    <col min="6" max="6" width="13.42578125" customWidth="1"/>
    <col min="7" max="7" width="13" customWidth="1"/>
    <col min="8" max="8" width="12" customWidth="1"/>
    <col min="9" max="9" width="12.42578125" customWidth="1"/>
    <col min="10" max="10" width="12.140625" customWidth="1"/>
    <col min="11" max="11" width="13" customWidth="1"/>
    <col min="12" max="12" width="13.140625" customWidth="1"/>
    <col min="13" max="13" width="12.42578125" customWidth="1"/>
    <col min="14" max="14" width="12.7109375" customWidth="1"/>
    <col min="16" max="16" width="12.7109375" customWidth="1"/>
  </cols>
  <sheetData>
    <row r="1" spans="1:14" ht="45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4.5" customHeight="1" x14ac:dyDescent="0.3">
      <c r="A2" t="s">
        <v>1</v>
      </c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4" ht="15.75" thickBot="1" x14ac:dyDescent="0.3">
      <c r="B3" t="s">
        <v>1</v>
      </c>
      <c r="C3" t="s">
        <v>1</v>
      </c>
      <c r="L3" s="1" t="s">
        <v>1</v>
      </c>
      <c r="N3" t="s">
        <v>1</v>
      </c>
    </row>
    <row r="4" spans="1:14" ht="15.75" thickBot="1" x14ac:dyDescent="0.3">
      <c r="A4" s="2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4" t="s">
        <v>15</v>
      </c>
    </row>
    <row r="5" spans="1:14" ht="15.75" thickBot="1" x14ac:dyDescent="0.3">
      <c r="A5" s="5" t="s">
        <v>16</v>
      </c>
      <c r="B5" s="6">
        <f>B6+B14+B24+B34+B44+B54+B70</f>
        <v>260828247.89000002</v>
      </c>
      <c r="C5" s="6">
        <f t="shared" ref="C5:N5" si="0">C6+C14+C24+C34+C44+C54+C70</f>
        <v>19601395.256666668</v>
      </c>
      <c r="D5" s="6">
        <f t="shared" si="0"/>
        <v>20183111.710000001</v>
      </c>
      <c r="E5" s="6">
        <f t="shared" si="0"/>
        <v>22129295.259999998</v>
      </c>
      <c r="F5" s="6">
        <f t="shared" si="0"/>
        <v>20355403.659999996</v>
      </c>
      <c r="G5" s="6">
        <f t="shared" si="0"/>
        <v>21414545.259999998</v>
      </c>
      <c r="H5" s="6">
        <f t="shared" si="0"/>
        <v>20477653.659999996</v>
      </c>
      <c r="I5" s="6">
        <f t="shared" si="0"/>
        <v>21562416.259999998</v>
      </c>
      <c r="J5" s="6">
        <f t="shared" si="0"/>
        <v>20568524.659999996</v>
      </c>
      <c r="K5" s="6">
        <f t="shared" si="0"/>
        <v>20423545.259999998</v>
      </c>
      <c r="L5" s="6">
        <f t="shared" si="0"/>
        <v>20568524.659999996</v>
      </c>
      <c r="M5" s="6">
        <f t="shared" si="0"/>
        <v>20413545.350000001</v>
      </c>
      <c r="N5" s="6">
        <f t="shared" si="0"/>
        <v>33130286.890000001</v>
      </c>
    </row>
    <row r="6" spans="1:14" x14ac:dyDescent="0.25">
      <c r="A6" s="7" t="s">
        <v>17</v>
      </c>
      <c r="B6" s="8">
        <f>SUM(B7:B13)</f>
        <v>125835952.17000002</v>
      </c>
      <c r="C6" s="8">
        <f>SUM(C7:C13)</f>
        <v>9322659.5800000001</v>
      </c>
      <c r="D6" s="8">
        <f t="shared" ref="D6:N6" si="1">SUM(D7:D13)</f>
        <v>9322659.5800000001</v>
      </c>
      <c r="E6" s="8">
        <f t="shared" si="1"/>
        <v>9322659.5800000001</v>
      </c>
      <c r="F6" s="8">
        <f t="shared" si="1"/>
        <v>9322659.5800000001</v>
      </c>
      <c r="G6" s="8">
        <f t="shared" si="1"/>
        <v>9444909.5800000001</v>
      </c>
      <c r="H6" s="8">
        <f t="shared" si="1"/>
        <v>9444909.5800000001</v>
      </c>
      <c r="I6" s="8">
        <f t="shared" si="1"/>
        <v>9444909.5800000001</v>
      </c>
      <c r="J6" s="8">
        <f t="shared" si="1"/>
        <v>9444909.5800000001</v>
      </c>
      <c r="K6" s="8">
        <f t="shared" si="1"/>
        <v>9444909.5800000001</v>
      </c>
      <c r="L6" s="8">
        <f t="shared" si="1"/>
        <v>9444909.5800000001</v>
      </c>
      <c r="M6" s="8">
        <f t="shared" si="1"/>
        <v>9434909.75</v>
      </c>
      <c r="N6" s="8">
        <f t="shared" si="1"/>
        <v>22440946.620000001</v>
      </c>
    </row>
    <row r="7" spans="1:14" ht="22.5" x14ac:dyDescent="0.25">
      <c r="A7" s="9" t="s">
        <v>18</v>
      </c>
      <c r="B7" s="10">
        <v>92065848</v>
      </c>
      <c r="C7" s="11">
        <v>7672154</v>
      </c>
      <c r="D7" s="11">
        <v>7672154</v>
      </c>
      <c r="E7" s="11">
        <v>7672154</v>
      </c>
      <c r="F7" s="11">
        <v>7672154</v>
      </c>
      <c r="G7" s="11">
        <v>7672154</v>
      </c>
      <c r="H7" s="11">
        <v>7672154</v>
      </c>
      <c r="I7" s="11">
        <v>7672154</v>
      </c>
      <c r="J7" s="11">
        <v>7672154</v>
      </c>
      <c r="K7" s="11">
        <v>7672154</v>
      </c>
      <c r="L7" s="11">
        <v>7672154</v>
      </c>
      <c r="M7" s="11">
        <v>7672154</v>
      </c>
      <c r="N7" s="11">
        <v>7672154</v>
      </c>
    </row>
    <row r="8" spans="1:14" ht="22.5" x14ac:dyDescent="0.25">
      <c r="A8" s="9" t="s">
        <v>19</v>
      </c>
      <c r="B8" s="10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</row>
    <row r="9" spans="1:14" ht="22.5" x14ac:dyDescent="0.25">
      <c r="A9" s="9" t="s">
        <v>20</v>
      </c>
      <c r="B9" s="10">
        <v>30513195.399999999</v>
      </c>
      <c r="C9" s="11">
        <v>1448742.36</v>
      </c>
      <c r="D9" s="11">
        <v>1448742.36</v>
      </c>
      <c r="E9" s="11">
        <v>1448742.36</v>
      </c>
      <c r="F9" s="11">
        <v>1448742.36</v>
      </c>
      <c r="G9" s="11">
        <v>1448742.36</v>
      </c>
      <c r="H9" s="11">
        <v>1448742.36</v>
      </c>
      <c r="I9" s="11">
        <v>1448742.36</v>
      </c>
      <c r="J9" s="11">
        <v>1448742.36</v>
      </c>
      <c r="K9" s="11">
        <v>1448742.36</v>
      </c>
      <c r="L9" s="11">
        <v>1448742.36</v>
      </c>
      <c r="M9" s="11">
        <v>1448742.36</v>
      </c>
      <c r="N9" s="11">
        <f>1448742.36+13128287.08</f>
        <v>14577029.439999999</v>
      </c>
    </row>
    <row r="10" spans="1:14" x14ac:dyDescent="0.25">
      <c r="A10" s="9" t="s">
        <v>21</v>
      </c>
      <c r="B10" s="10">
        <v>100000</v>
      </c>
      <c r="C10" s="11">
        <v>10000</v>
      </c>
      <c r="D10" s="11">
        <v>10000</v>
      </c>
      <c r="E10" s="11">
        <v>10000</v>
      </c>
      <c r="F10" s="11">
        <v>10000</v>
      </c>
      <c r="G10" s="11">
        <v>10000</v>
      </c>
      <c r="H10" s="11">
        <v>10000</v>
      </c>
      <c r="I10" s="11">
        <v>10000</v>
      </c>
      <c r="J10" s="11">
        <v>10000</v>
      </c>
      <c r="K10" s="11">
        <v>10000</v>
      </c>
      <c r="L10" s="11">
        <v>10000</v>
      </c>
      <c r="M10" s="11">
        <v>0</v>
      </c>
      <c r="N10" s="11">
        <v>0</v>
      </c>
    </row>
    <row r="11" spans="1:14" ht="22.5" x14ac:dyDescent="0.25">
      <c r="A11" s="9" t="s">
        <v>22</v>
      </c>
      <c r="B11" s="10">
        <v>1945991.04</v>
      </c>
      <c r="C11" s="11">
        <v>162165.92000000001</v>
      </c>
      <c r="D11" s="11">
        <v>162165.92000000001</v>
      </c>
      <c r="E11" s="11">
        <v>162165.92000000001</v>
      </c>
      <c r="F11" s="11">
        <v>162165.92000000001</v>
      </c>
      <c r="G11" s="11">
        <v>162165.92000000001</v>
      </c>
      <c r="H11" s="11">
        <v>162165.92000000001</v>
      </c>
      <c r="I11" s="11">
        <v>162165.92000000001</v>
      </c>
      <c r="J11" s="11">
        <v>162165.92000000001</v>
      </c>
      <c r="K11" s="11">
        <v>162165.92000000001</v>
      </c>
      <c r="L11" s="11">
        <v>162165.92000000001</v>
      </c>
      <c r="M11" s="11">
        <v>162165.92000000001</v>
      </c>
      <c r="N11" s="11">
        <v>162165.92000000001</v>
      </c>
    </row>
    <row r="12" spans="1:14" x14ac:dyDescent="0.25">
      <c r="A12" s="9" t="s">
        <v>23</v>
      </c>
      <c r="B12" s="10">
        <v>855750.17</v>
      </c>
      <c r="C12" s="11"/>
      <c r="D12" s="11"/>
      <c r="E12" s="11"/>
      <c r="F12" s="11"/>
      <c r="G12" s="11">
        <v>122250</v>
      </c>
      <c r="H12" s="11">
        <v>122250</v>
      </c>
      <c r="I12" s="11">
        <v>122250</v>
      </c>
      <c r="J12" s="11">
        <v>122250</v>
      </c>
      <c r="K12" s="11">
        <v>122250</v>
      </c>
      <c r="L12" s="11">
        <v>122250</v>
      </c>
      <c r="M12" s="11">
        <v>122250.17</v>
      </c>
      <c r="N12" s="11"/>
    </row>
    <row r="13" spans="1:14" x14ac:dyDescent="0.25">
      <c r="A13" s="9" t="s">
        <v>24</v>
      </c>
      <c r="B13" s="10">
        <v>355167.56</v>
      </c>
      <c r="C13" s="11">
        <v>29597.3</v>
      </c>
      <c r="D13" s="11">
        <v>29597.3</v>
      </c>
      <c r="E13" s="11">
        <v>29597.3</v>
      </c>
      <c r="F13" s="11">
        <v>29597.3</v>
      </c>
      <c r="G13" s="11">
        <v>29597.3</v>
      </c>
      <c r="H13" s="11">
        <v>29597.3</v>
      </c>
      <c r="I13" s="11">
        <v>29597.3</v>
      </c>
      <c r="J13" s="11">
        <v>29597.3</v>
      </c>
      <c r="K13" s="11">
        <v>29597.3</v>
      </c>
      <c r="L13" s="11">
        <v>29597.3</v>
      </c>
      <c r="M13" s="11">
        <v>29597.3</v>
      </c>
      <c r="N13" s="11">
        <v>29597.26</v>
      </c>
    </row>
    <row r="14" spans="1:14" x14ac:dyDescent="0.25">
      <c r="A14" s="12" t="s">
        <v>25</v>
      </c>
      <c r="B14" s="13">
        <f>SUM(B15:B23)</f>
        <v>12911138.520000001</v>
      </c>
      <c r="C14" s="13">
        <f t="shared" ref="C14:N14" si="2">SUM(C15:C23)</f>
        <v>822325.51666666672</v>
      </c>
      <c r="D14" s="13">
        <f t="shared" si="2"/>
        <v>968041.97000000009</v>
      </c>
      <c r="E14" s="13">
        <f t="shared" si="2"/>
        <v>1850325.5199999998</v>
      </c>
      <c r="F14" s="13">
        <f t="shared" si="2"/>
        <v>876433.92000000004</v>
      </c>
      <c r="G14" s="13">
        <f t="shared" si="2"/>
        <v>1008325.52</v>
      </c>
      <c r="H14" s="13">
        <f t="shared" si="2"/>
        <v>876433.92000000004</v>
      </c>
      <c r="I14" s="13">
        <f t="shared" si="2"/>
        <v>1961196.5199999998</v>
      </c>
      <c r="J14" s="13">
        <f t="shared" si="2"/>
        <v>967304.92</v>
      </c>
      <c r="K14" s="13">
        <f t="shared" si="2"/>
        <v>822325.52</v>
      </c>
      <c r="L14" s="13">
        <f t="shared" si="2"/>
        <v>967304.92</v>
      </c>
      <c r="M14" s="13">
        <f t="shared" si="2"/>
        <v>822325.46</v>
      </c>
      <c r="N14" s="13">
        <f t="shared" si="2"/>
        <v>968794.81</v>
      </c>
    </row>
    <row r="15" spans="1:14" ht="22.5" x14ac:dyDescent="0.25">
      <c r="A15" s="9" t="s">
        <v>26</v>
      </c>
      <c r="B15" s="10">
        <v>3677967.92</v>
      </c>
      <c r="C15" s="11">
        <f>B15/12</f>
        <v>306497.32666666666</v>
      </c>
      <c r="D15" s="11">
        <v>306497.33</v>
      </c>
      <c r="E15" s="11">
        <v>306497.33</v>
      </c>
      <c r="F15" s="11">
        <v>306497.33</v>
      </c>
      <c r="G15" s="11">
        <v>306497.33</v>
      </c>
      <c r="H15" s="11">
        <v>306497.33</v>
      </c>
      <c r="I15" s="11">
        <v>306497.33</v>
      </c>
      <c r="J15" s="11">
        <v>306497.33</v>
      </c>
      <c r="K15" s="11">
        <v>306497.33</v>
      </c>
      <c r="L15" s="11">
        <v>306497.33</v>
      </c>
      <c r="M15" s="11">
        <v>306497.32</v>
      </c>
      <c r="N15" s="11">
        <v>306497.3</v>
      </c>
    </row>
    <row r="16" spans="1:14" x14ac:dyDescent="0.25">
      <c r="A16" s="9" t="s">
        <v>27</v>
      </c>
      <c r="B16" s="10">
        <v>1068490.1100000001</v>
      </c>
      <c r="C16" s="11">
        <v>86000</v>
      </c>
      <c r="D16" s="11">
        <v>121000</v>
      </c>
      <c r="E16" s="11">
        <v>86000</v>
      </c>
      <c r="F16" s="11">
        <v>86000</v>
      </c>
      <c r="G16" s="11">
        <v>86000</v>
      </c>
      <c r="H16" s="11">
        <v>86000</v>
      </c>
      <c r="I16" s="11">
        <v>86000</v>
      </c>
      <c r="J16" s="11">
        <v>86000</v>
      </c>
      <c r="K16" s="11">
        <v>86000</v>
      </c>
      <c r="L16" s="11">
        <v>86000</v>
      </c>
      <c r="M16" s="11">
        <v>86000</v>
      </c>
      <c r="N16" s="11">
        <v>87490.11</v>
      </c>
    </row>
    <row r="17" spans="1:14" ht="22.5" x14ac:dyDescent="0.25">
      <c r="A17" s="9" t="s">
        <v>28</v>
      </c>
      <c r="B17" s="10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</row>
    <row r="18" spans="1:14" ht="22.5" x14ac:dyDescent="0.25">
      <c r="A18" s="9" t="s">
        <v>29</v>
      </c>
      <c r="B18" s="10">
        <v>1865719.74</v>
      </c>
      <c r="C18" s="11">
        <v>155476.65</v>
      </c>
      <c r="D18" s="11">
        <v>155476.65</v>
      </c>
      <c r="E18" s="11">
        <v>155476.65</v>
      </c>
      <c r="F18" s="11">
        <v>155476.65</v>
      </c>
      <c r="G18" s="11">
        <v>155476.65</v>
      </c>
      <c r="H18" s="11">
        <v>155476.65</v>
      </c>
      <c r="I18" s="11">
        <v>155476.65</v>
      </c>
      <c r="J18" s="11">
        <v>155476.65</v>
      </c>
      <c r="K18" s="11">
        <v>155476.65</v>
      </c>
      <c r="L18" s="11">
        <v>155476.65</v>
      </c>
      <c r="M18" s="11">
        <v>155476.64000000001</v>
      </c>
      <c r="N18" s="11">
        <v>155476.6</v>
      </c>
    </row>
    <row r="19" spans="1:14" ht="22.5" x14ac:dyDescent="0.25">
      <c r="A19" s="9" t="s">
        <v>30</v>
      </c>
      <c r="B19" s="10">
        <v>324650.40999999997</v>
      </c>
      <c r="C19" s="11">
        <v>0</v>
      </c>
      <c r="D19" s="11">
        <v>54108.41</v>
      </c>
      <c r="E19" s="11">
        <v>0</v>
      </c>
      <c r="F19" s="11">
        <v>54108.4</v>
      </c>
      <c r="G19" s="11">
        <v>0</v>
      </c>
      <c r="H19" s="11">
        <v>54108.4</v>
      </c>
      <c r="I19" s="11">
        <v>0</v>
      </c>
      <c r="J19" s="11">
        <v>54108.4</v>
      </c>
      <c r="K19" s="11">
        <v>0</v>
      </c>
      <c r="L19" s="11">
        <v>54108.4</v>
      </c>
      <c r="M19" s="11">
        <v>0</v>
      </c>
      <c r="N19" s="11">
        <v>54108.4</v>
      </c>
    </row>
    <row r="20" spans="1:14" x14ac:dyDescent="0.25">
      <c r="A20" s="9" t="s">
        <v>31</v>
      </c>
      <c r="B20" s="10">
        <v>2040973.72</v>
      </c>
      <c r="C20" s="11">
        <v>170081.15</v>
      </c>
      <c r="D20" s="11">
        <v>170081.15</v>
      </c>
      <c r="E20" s="11">
        <v>170081.15</v>
      </c>
      <c r="F20" s="11">
        <v>170081.15</v>
      </c>
      <c r="G20" s="11">
        <v>170081.15</v>
      </c>
      <c r="H20" s="11">
        <v>170081.15</v>
      </c>
      <c r="I20" s="11">
        <v>170081.15</v>
      </c>
      <c r="J20" s="11">
        <v>170081.15</v>
      </c>
      <c r="K20" s="11">
        <v>170081.15</v>
      </c>
      <c r="L20" s="11">
        <v>170081.15</v>
      </c>
      <c r="M20" s="11">
        <v>170081.12</v>
      </c>
      <c r="N20" s="11">
        <v>170081.1</v>
      </c>
    </row>
    <row r="21" spans="1:14" ht="22.5" x14ac:dyDescent="0.25">
      <c r="A21" s="9" t="s">
        <v>32</v>
      </c>
      <c r="B21" s="10">
        <v>2272608.04</v>
      </c>
      <c r="C21" s="11">
        <v>20000</v>
      </c>
      <c r="D21" s="11">
        <v>76608.039999999994</v>
      </c>
      <c r="E21" s="11">
        <v>1048000</v>
      </c>
      <c r="F21" s="11">
        <v>20000</v>
      </c>
      <c r="G21" s="11">
        <v>0</v>
      </c>
      <c r="H21" s="11">
        <v>20000</v>
      </c>
      <c r="I21" s="11">
        <v>1048000</v>
      </c>
      <c r="J21" s="11">
        <v>0</v>
      </c>
      <c r="K21" s="11">
        <v>20000</v>
      </c>
      <c r="L21" s="11">
        <v>0</v>
      </c>
      <c r="M21" s="11">
        <v>20000</v>
      </c>
      <c r="N21" s="11">
        <v>0</v>
      </c>
    </row>
    <row r="22" spans="1:14" x14ac:dyDescent="0.25">
      <c r="A22" s="9" t="s">
        <v>33</v>
      </c>
      <c r="B22" s="10">
        <v>649484</v>
      </c>
      <c r="C22" s="11">
        <v>0</v>
      </c>
      <c r="D22" s="11">
        <v>0</v>
      </c>
      <c r="E22" s="11">
        <v>0</v>
      </c>
      <c r="F22" s="11">
        <v>0</v>
      </c>
      <c r="G22" s="11">
        <v>206000</v>
      </c>
      <c r="H22" s="11">
        <v>0</v>
      </c>
      <c r="I22" s="11">
        <v>110871</v>
      </c>
      <c r="J22" s="11">
        <v>110871</v>
      </c>
      <c r="K22" s="11">
        <v>0</v>
      </c>
      <c r="L22" s="11">
        <v>110871</v>
      </c>
      <c r="M22" s="11">
        <v>0</v>
      </c>
      <c r="N22" s="11">
        <v>110871</v>
      </c>
    </row>
    <row r="23" spans="1:14" ht="22.5" x14ac:dyDescent="0.25">
      <c r="A23" s="9" t="s">
        <v>34</v>
      </c>
      <c r="B23" s="10">
        <v>1011244.58</v>
      </c>
      <c r="C23" s="11">
        <v>84270.39</v>
      </c>
      <c r="D23" s="11">
        <v>84270.39</v>
      </c>
      <c r="E23" s="11">
        <v>84270.39</v>
      </c>
      <c r="F23" s="11">
        <v>84270.39</v>
      </c>
      <c r="G23" s="11">
        <v>84270.39</v>
      </c>
      <c r="H23" s="11">
        <v>84270.39</v>
      </c>
      <c r="I23" s="11">
        <v>84270.39</v>
      </c>
      <c r="J23" s="11">
        <v>84270.39</v>
      </c>
      <c r="K23" s="11">
        <v>84270.39</v>
      </c>
      <c r="L23" s="11">
        <v>84270.39</v>
      </c>
      <c r="M23" s="11">
        <v>84270.38</v>
      </c>
      <c r="N23" s="11">
        <v>84270.3</v>
      </c>
    </row>
    <row r="24" spans="1:14" x14ac:dyDescent="0.25">
      <c r="A24" s="12" t="s">
        <v>35</v>
      </c>
      <c r="B24" s="13">
        <f>SUM(B25:B33)</f>
        <v>17772048.759999998</v>
      </c>
      <c r="C24" s="13">
        <f t="shared" ref="C24:M24" si="3">SUM(C25:C33)</f>
        <v>1485401.1199999999</v>
      </c>
      <c r="D24" s="13">
        <f t="shared" si="3"/>
        <v>1485401.1199999999</v>
      </c>
      <c r="E24" s="13">
        <f t="shared" si="3"/>
        <v>1480101.1199999999</v>
      </c>
      <c r="F24" s="13">
        <f t="shared" si="3"/>
        <v>1480101.1199999999</v>
      </c>
      <c r="G24" s="13">
        <f t="shared" si="3"/>
        <v>1480101.1199999999</v>
      </c>
      <c r="H24" s="13">
        <f t="shared" si="3"/>
        <v>1480101.1199999999</v>
      </c>
      <c r="I24" s="13">
        <f t="shared" si="3"/>
        <v>1480101.1199999999</v>
      </c>
      <c r="J24" s="13">
        <f t="shared" si="3"/>
        <v>1480101.1199999999</v>
      </c>
      <c r="K24" s="13">
        <f t="shared" si="3"/>
        <v>1480101.1199999999</v>
      </c>
      <c r="L24" s="13">
        <f t="shared" si="3"/>
        <v>1480101.1199999999</v>
      </c>
      <c r="M24" s="13">
        <f t="shared" si="3"/>
        <v>1480101.0999999999</v>
      </c>
      <c r="N24" s="13">
        <f>SUM(N25:N33)</f>
        <v>1480336.46</v>
      </c>
    </row>
    <row r="25" spans="1:14" x14ac:dyDescent="0.25">
      <c r="A25" s="9" t="s">
        <v>36</v>
      </c>
      <c r="B25" s="10">
        <v>2426946.92</v>
      </c>
      <c r="C25" s="11">
        <v>202245.58</v>
      </c>
      <c r="D25" s="11">
        <v>202245.58</v>
      </c>
      <c r="E25" s="11">
        <v>202245.58</v>
      </c>
      <c r="F25" s="11">
        <v>202245.58</v>
      </c>
      <c r="G25" s="11">
        <v>202245.58</v>
      </c>
      <c r="H25" s="11">
        <v>202245.58</v>
      </c>
      <c r="I25" s="11">
        <v>202245.58</v>
      </c>
      <c r="J25" s="11">
        <v>202245.58</v>
      </c>
      <c r="K25" s="11">
        <v>202245.58</v>
      </c>
      <c r="L25" s="11">
        <v>202245.58</v>
      </c>
      <c r="M25" s="11">
        <v>202245.58</v>
      </c>
      <c r="N25" s="11">
        <v>202245.54</v>
      </c>
    </row>
    <row r="26" spans="1:14" x14ac:dyDescent="0.25">
      <c r="A26" s="9" t="s">
        <v>37</v>
      </c>
      <c r="B26" s="10">
        <v>1846600</v>
      </c>
      <c r="C26" s="11">
        <v>158300</v>
      </c>
      <c r="D26" s="11">
        <v>158300</v>
      </c>
      <c r="E26" s="11">
        <v>153000</v>
      </c>
      <c r="F26" s="11">
        <v>153000</v>
      </c>
      <c r="G26" s="11">
        <v>153000</v>
      </c>
      <c r="H26" s="11">
        <v>153000</v>
      </c>
      <c r="I26" s="11">
        <v>153000</v>
      </c>
      <c r="J26" s="11">
        <v>153000</v>
      </c>
      <c r="K26" s="11">
        <v>153000</v>
      </c>
      <c r="L26" s="11">
        <v>153000</v>
      </c>
      <c r="M26" s="11">
        <v>153000</v>
      </c>
      <c r="N26" s="11">
        <v>153000</v>
      </c>
    </row>
    <row r="27" spans="1:14" ht="22.5" x14ac:dyDescent="0.25">
      <c r="A27" s="9" t="s">
        <v>38</v>
      </c>
      <c r="B27" s="10">
        <v>624123</v>
      </c>
      <c r="C27" s="11">
        <v>52000</v>
      </c>
      <c r="D27" s="11">
        <v>52000</v>
      </c>
      <c r="E27" s="11">
        <v>52000</v>
      </c>
      <c r="F27" s="11">
        <v>52000</v>
      </c>
      <c r="G27" s="11">
        <v>52000</v>
      </c>
      <c r="H27" s="11">
        <v>52000</v>
      </c>
      <c r="I27" s="11">
        <v>52000</v>
      </c>
      <c r="J27" s="11">
        <v>52000</v>
      </c>
      <c r="K27" s="11">
        <v>52000</v>
      </c>
      <c r="L27" s="11">
        <v>52000</v>
      </c>
      <c r="M27" s="11">
        <v>52000</v>
      </c>
      <c r="N27" s="11">
        <v>52123</v>
      </c>
    </row>
    <row r="28" spans="1:14" ht="22.5" x14ac:dyDescent="0.25">
      <c r="A28" s="9" t="s">
        <v>39</v>
      </c>
      <c r="B28" s="10">
        <v>1451413.6</v>
      </c>
      <c r="C28" s="11">
        <v>120950</v>
      </c>
      <c r="D28" s="11">
        <v>120950</v>
      </c>
      <c r="E28" s="11">
        <v>120950</v>
      </c>
      <c r="F28" s="11">
        <v>120950</v>
      </c>
      <c r="G28" s="11">
        <v>120950</v>
      </c>
      <c r="H28" s="11">
        <v>120950</v>
      </c>
      <c r="I28" s="11">
        <v>120950</v>
      </c>
      <c r="J28" s="11">
        <v>120950</v>
      </c>
      <c r="K28" s="11">
        <v>120950</v>
      </c>
      <c r="L28" s="11">
        <v>120950</v>
      </c>
      <c r="M28" s="11">
        <v>120950</v>
      </c>
      <c r="N28" s="11">
        <v>120963.6</v>
      </c>
    </row>
    <row r="29" spans="1:14" ht="22.5" x14ac:dyDescent="0.25">
      <c r="A29" s="9" t="s">
        <v>40</v>
      </c>
      <c r="B29" s="10">
        <v>2257387.9</v>
      </c>
      <c r="C29" s="11">
        <v>188115</v>
      </c>
      <c r="D29" s="11">
        <v>188115</v>
      </c>
      <c r="E29" s="11">
        <v>188115</v>
      </c>
      <c r="F29" s="11">
        <v>188115</v>
      </c>
      <c r="G29" s="11">
        <v>188115</v>
      </c>
      <c r="H29" s="11">
        <v>188115</v>
      </c>
      <c r="I29" s="11">
        <v>188115</v>
      </c>
      <c r="J29" s="11">
        <v>188115</v>
      </c>
      <c r="K29" s="11">
        <v>188115</v>
      </c>
      <c r="L29" s="11">
        <v>188115</v>
      </c>
      <c r="M29" s="11">
        <v>188115</v>
      </c>
      <c r="N29" s="11">
        <v>188122.9</v>
      </c>
    </row>
    <row r="30" spans="1:14" ht="22.5" x14ac:dyDescent="0.25">
      <c r="A30" s="9" t="s">
        <v>41</v>
      </c>
      <c r="B30" s="10">
        <v>1098200.93</v>
      </c>
      <c r="C30" s="11">
        <v>91516.75</v>
      </c>
      <c r="D30" s="11">
        <v>91516.75</v>
      </c>
      <c r="E30" s="11">
        <v>91516.75</v>
      </c>
      <c r="F30" s="11">
        <v>91516.75</v>
      </c>
      <c r="G30" s="11">
        <v>91516.75</v>
      </c>
      <c r="H30" s="11">
        <v>91516.75</v>
      </c>
      <c r="I30" s="11">
        <v>91516.75</v>
      </c>
      <c r="J30" s="11">
        <v>91516.75</v>
      </c>
      <c r="K30" s="11">
        <v>91516.75</v>
      </c>
      <c r="L30" s="11">
        <v>91516.75</v>
      </c>
      <c r="M30" s="11">
        <v>91516.73</v>
      </c>
      <c r="N30" s="11">
        <v>91516.7</v>
      </c>
    </row>
    <row r="31" spans="1:14" x14ac:dyDescent="0.25">
      <c r="A31" s="9" t="s">
        <v>42</v>
      </c>
      <c r="B31" s="10">
        <v>916771</v>
      </c>
      <c r="C31" s="11">
        <v>76390</v>
      </c>
      <c r="D31" s="11">
        <v>76390</v>
      </c>
      <c r="E31" s="11">
        <v>76390</v>
      </c>
      <c r="F31" s="11">
        <v>76390</v>
      </c>
      <c r="G31" s="11">
        <v>76390</v>
      </c>
      <c r="H31" s="11">
        <v>76390</v>
      </c>
      <c r="I31" s="11">
        <v>76390</v>
      </c>
      <c r="J31" s="11">
        <v>76390</v>
      </c>
      <c r="K31" s="11">
        <v>76390</v>
      </c>
      <c r="L31" s="11">
        <v>76390</v>
      </c>
      <c r="M31" s="11">
        <v>76390</v>
      </c>
      <c r="N31" s="11">
        <v>76481</v>
      </c>
    </row>
    <row r="32" spans="1:14" x14ac:dyDescent="0.25">
      <c r="A32" s="9" t="s">
        <v>43</v>
      </c>
      <c r="B32" s="10">
        <v>5311719.42</v>
      </c>
      <c r="C32" s="11">
        <v>442643.29</v>
      </c>
      <c r="D32" s="11">
        <v>442643.29</v>
      </c>
      <c r="E32" s="11">
        <v>442643.29</v>
      </c>
      <c r="F32" s="11">
        <v>442643.29</v>
      </c>
      <c r="G32" s="11">
        <v>442643.29</v>
      </c>
      <c r="H32" s="11">
        <v>442643.29</v>
      </c>
      <c r="I32" s="11">
        <v>442643.29</v>
      </c>
      <c r="J32" s="11">
        <v>442643.29</v>
      </c>
      <c r="K32" s="11">
        <v>442643.29</v>
      </c>
      <c r="L32" s="11">
        <v>442643.29</v>
      </c>
      <c r="M32" s="11">
        <v>442643.29</v>
      </c>
      <c r="N32" s="11">
        <v>442643.23</v>
      </c>
    </row>
    <row r="33" spans="1:14" ht="15.75" thickBot="1" x14ac:dyDescent="0.3">
      <c r="A33" s="14" t="s">
        <v>44</v>
      </c>
      <c r="B33" s="15">
        <v>1838885.99</v>
      </c>
      <c r="C33" s="16">
        <v>153240.5</v>
      </c>
      <c r="D33" s="16">
        <v>153240.5</v>
      </c>
      <c r="E33" s="16">
        <v>153240.5</v>
      </c>
      <c r="F33" s="16">
        <v>153240.5</v>
      </c>
      <c r="G33" s="16">
        <v>153240.5</v>
      </c>
      <c r="H33" s="16">
        <v>153240.5</v>
      </c>
      <c r="I33" s="16">
        <v>153240.5</v>
      </c>
      <c r="J33" s="16">
        <v>153240.5</v>
      </c>
      <c r="K33" s="16">
        <v>153240.5</v>
      </c>
      <c r="L33" s="16">
        <v>153240.5</v>
      </c>
      <c r="M33" s="16">
        <v>153240.5</v>
      </c>
      <c r="N33" s="16">
        <v>153240.49</v>
      </c>
    </row>
    <row r="34" spans="1:14" ht="22.5" x14ac:dyDescent="0.25">
      <c r="A34" s="12" t="s">
        <v>45</v>
      </c>
      <c r="B34" s="13">
        <f>B37+B38</f>
        <v>8132374.4400000004</v>
      </c>
      <c r="C34" s="13">
        <f t="shared" ref="C34:N34" si="4">C37+C38</f>
        <v>677697.87</v>
      </c>
      <c r="D34" s="13">
        <f>D38</f>
        <v>677697.87</v>
      </c>
      <c r="E34" s="13">
        <f t="shared" si="4"/>
        <v>677697.87</v>
      </c>
      <c r="F34" s="13">
        <f t="shared" si="4"/>
        <v>677697.87</v>
      </c>
      <c r="G34" s="13">
        <f t="shared" si="4"/>
        <v>677697.87</v>
      </c>
      <c r="H34" s="13">
        <f t="shared" si="4"/>
        <v>677697.87</v>
      </c>
      <c r="I34" s="13">
        <f t="shared" si="4"/>
        <v>677697.87</v>
      </c>
      <c r="J34" s="13">
        <f t="shared" si="4"/>
        <v>677697.87</v>
      </c>
      <c r="K34" s="13">
        <f t="shared" si="4"/>
        <v>677697.87</v>
      </c>
      <c r="L34" s="13">
        <f t="shared" si="4"/>
        <v>677697.87</v>
      </c>
      <c r="M34" s="13">
        <f t="shared" si="4"/>
        <v>677697.87</v>
      </c>
      <c r="N34" s="13">
        <f t="shared" si="4"/>
        <v>677697.87</v>
      </c>
    </row>
    <row r="35" spans="1:14" ht="22.5" x14ac:dyDescent="0.25">
      <c r="A35" s="9" t="s">
        <v>46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22.5" x14ac:dyDescent="0.25">
      <c r="A36" s="9" t="s">
        <v>47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5">
      <c r="A37" s="9" t="s">
        <v>48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5">
      <c r="A38" s="9" t="s">
        <v>49</v>
      </c>
      <c r="B38" s="10">
        <v>8132374.4400000004</v>
      </c>
      <c r="C38" s="11">
        <v>677697.87</v>
      </c>
      <c r="D38" s="11">
        <v>677697.87</v>
      </c>
      <c r="E38" s="11">
        <v>677697.87</v>
      </c>
      <c r="F38" s="11">
        <v>677697.87</v>
      </c>
      <c r="G38" s="11">
        <v>677697.87</v>
      </c>
      <c r="H38" s="11">
        <v>677697.87</v>
      </c>
      <c r="I38" s="11">
        <v>677697.87</v>
      </c>
      <c r="J38" s="11">
        <v>677697.87</v>
      </c>
      <c r="K38" s="11">
        <v>677697.87</v>
      </c>
      <c r="L38" s="11">
        <v>677697.87</v>
      </c>
      <c r="M38" s="11">
        <v>677697.87</v>
      </c>
      <c r="N38" s="11">
        <v>677697.87</v>
      </c>
    </row>
    <row r="39" spans="1:14" x14ac:dyDescent="0.25">
      <c r="A39" s="9" t="s">
        <v>50</v>
      </c>
      <c r="B39" s="10"/>
      <c r="C39" s="11"/>
      <c r="D39" s="11" t="s">
        <v>1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22.5" x14ac:dyDescent="0.25">
      <c r="A40" s="9" t="s">
        <v>51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5">
      <c r="A41" s="9" t="s">
        <v>52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5">
      <c r="A42" s="9" t="s">
        <v>53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A43" s="9" t="s">
        <v>54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5">
      <c r="A44" s="12" t="s">
        <v>55</v>
      </c>
      <c r="B44" s="13">
        <f>B45+B48+B46+B50+B47+B49</f>
        <v>8657000</v>
      </c>
      <c r="C44" s="17">
        <f>C45+C46+C47+C48+C50</f>
        <v>0</v>
      </c>
      <c r="D44" s="17">
        <f t="shared" ref="D44:N44" si="5">D45+D46+D47+D48+D50</f>
        <v>436000</v>
      </c>
      <c r="E44" s="17">
        <f t="shared" si="5"/>
        <v>1505200</v>
      </c>
      <c r="F44" s="17">
        <f t="shared" si="5"/>
        <v>705200</v>
      </c>
      <c r="G44" s="17">
        <f>G45+G46+G47+G48+G50+G49</f>
        <v>1510200</v>
      </c>
      <c r="H44" s="17">
        <f t="shared" si="5"/>
        <v>705200</v>
      </c>
      <c r="I44" s="17">
        <f t="shared" si="5"/>
        <v>705200</v>
      </c>
      <c r="J44" s="17">
        <f t="shared" si="5"/>
        <v>705200</v>
      </c>
      <c r="K44" s="17">
        <f t="shared" si="5"/>
        <v>705200</v>
      </c>
      <c r="L44" s="17">
        <f t="shared" si="5"/>
        <v>705200</v>
      </c>
      <c r="M44" s="17">
        <f t="shared" si="5"/>
        <v>705200</v>
      </c>
      <c r="N44" s="17">
        <f t="shared" si="5"/>
        <v>269200</v>
      </c>
    </row>
    <row r="45" spans="1:14" ht="15.75" thickBot="1" x14ac:dyDescent="0.3">
      <c r="A45" s="14" t="s">
        <v>56</v>
      </c>
      <c r="B45" s="15">
        <v>4360000</v>
      </c>
      <c r="C45" s="22">
        <v>0</v>
      </c>
      <c r="D45" s="22">
        <v>436000</v>
      </c>
      <c r="E45" s="22">
        <v>436000</v>
      </c>
      <c r="F45" s="22">
        <v>436000</v>
      </c>
      <c r="G45" s="22">
        <v>436000</v>
      </c>
      <c r="H45" s="22">
        <v>436000</v>
      </c>
      <c r="I45" s="22">
        <v>436000</v>
      </c>
      <c r="J45" s="22">
        <v>436000</v>
      </c>
      <c r="K45" s="22">
        <v>436000</v>
      </c>
      <c r="L45" s="22">
        <v>436000</v>
      </c>
      <c r="M45" s="22">
        <v>436000</v>
      </c>
      <c r="N45" s="15">
        <v>0</v>
      </c>
    </row>
    <row r="46" spans="1:14" ht="22.5" x14ac:dyDescent="0.25">
      <c r="A46" s="9" t="s">
        <v>57</v>
      </c>
      <c r="B46" s="10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0">
        <v>0</v>
      </c>
      <c r="N46" s="10">
        <v>0</v>
      </c>
    </row>
    <row r="47" spans="1:14" ht="22.5" x14ac:dyDescent="0.25">
      <c r="A47" s="9" t="s">
        <v>58</v>
      </c>
      <c r="B47" s="10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0">
        <v>0</v>
      </c>
      <c r="N47" s="10">
        <v>0</v>
      </c>
    </row>
    <row r="48" spans="1:14" x14ac:dyDescent="0.25">
      <c r="A48" s="9" t="s">
        <v>59</v>
      </c>
      <c r="B48" s="10">
        <v>4292000</v>
      </c>
      <c r="C48" s="18">
        <v>0</v>
      </c>
      <c r="D48" s="18">
        <v>0</v>
      </c>
      <c r="E48" s="18">
        <v>1069200</v>
      </c>
      <c r="F48" s="18">
        <v>269200</v>
      </c>
      <c r="G48" s="18">
        <v>1069200</v>
      </c>
      <c r="H48" s="18">
        <v>269200</v>
      </c>
      <c r="I48" s="18">
        <v>269200</v>
      </c>
      <c r="J48" s="18">
        <v>269200</v>
      </c>
      <c r="K48" s="18">
        <v>269200</v>
      </c>
      <c r="L48" s="18">
        <v>269200</v>
      </c>
      <c r="M48" s="18">
        <v>269200</v>
      </c>
      <c r="N48" s="18">
        <v>269200</v>
      </c>
    </row>
    <row r="49" spans="1:14" x14ac:dyDescent="0.25">
      <c r="A49" s="9" t="s">
        <v>60</v>
      </c>
      <c r="B49" s="10">
        <v>5000</v>
      </c>
      <c r="C49" s="18">
        <v>0</v>
      </c>
      <c r="D49" s="18">
        <v>0</v>
      </c>
      <c r="E49" s="18">
        <v>0</v>
      </c>
      <c r="F49" s="18">
        <v>0</v>
      </c>
      <c r="G49" s="18">
        <v>5000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0">
        <v>0</v>
      </c>
      <c r="N49" s="10">
        <v>0</v>
      </c>
    </row>
    <row r="50" spans="1:14" ht="22.5" x14ac:dyDescent="0.25">
      <c r="A50" s="9" t="s">
        <v>61</v>
      </c>
      <c r="B50" s="10">
        <v>0</v>
      </c>
      <c r="C50" s="18">
        <v>0</v>
      </c>
      <c r="D50" s="18">
        <v>0</v>
      </c>
      <c r="E50" s="18">
        <v>0</v>
      </c>
      <c r="F50" s="18">
        <v>0</v>
      </c>
      <c r="G50" s="10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0">
        <v>0</v>
      </c>
      <c r="N50" s="10">
        <v>0</v>
      </c>
    </row>
    <row r="51" spans="1:14" x14ac:dyDescent="0.25">
      <c r="A51" s="9" t="s">
        <v>62</v>
      </c>
      <c r="B51" s="1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9" t="s">
        <v>63</v>
      </c>
      <c r="B52" s="1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9" t="s">
        <v>64</v>
      </c>
      <c r="B53" s="1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2" t="s">
        <v>65</v>
      </c>
      <c r="B54" s="13">
        <f>B55+B56</f>
        <v>87519734</v>
      </c>
      <c r="C54" s="13">
        <f t="shared" ref="C54:K54" si="6">C55</f>
        <v>7293311.1699999999</v>
      </c>
      <c r="D54" s="13">
        <f t="shared" si="6"/>
        <v>7293311.1699999999</v>
      </c>
      <c r="E54" s="13">
        <f t="shared" si="6"/>
        <v>7293311.1699999999</v>
      </c>
      <c r="F54" s="13">
        <f t="shared" si="6"/>
        <v>7293311.1699999999</v>
      </c>
      <c r="G54" s="13">
        <f>G55+G56</f>
        <v>7293311.1699999999</v>
      </c>
      <c r="H54" s="13">
        <f>H55+H56</f>
        <v>7293311.1699999999</v>
      </c>
      <c r="I54" s="13">
        <f t="shared" si="6"/>
        <v>7293311.1699999999</v>
      </c>
      <c r="J54" s="13">
        <f t="shared" si="6"/>
        <v>7293311.1699999999</v>
      </c>
      <c r="K54" s="13">
        <f t="shared" si="6"/>
        <v>7293311.1699999999</v>
      </c>
      <c r="L54" s="13">
        <f>L55</f>
        <v>7293311.1699999999</v>
      </c>
      <c r="M54" s="13">
        <f>M55</f>
        <v>7293311.1699999999</v>
      </c>
      <c r="N54" s="13">
        <f>N55</f>
        <v>7293311.1299999999</v>
      </c>
    </row>
    <row r="55" spans="1:14" ht="22.5" x14ac:dyDescent="0.25">
      <c r="A55" s="9" t="s">
        <v>66</v>
      </c>
      <c r="B55" s="10">
        <v>87519734</v>
      </c>
      <c r="C55" s="10">
        <v>7293311.1699999999</v>
      </c>
      <c r="D55" s="10">
        <v>7293311.1699999999</v>
      </c>
      <c r="E55" s="10">
        <v>7293311.1699999999</v>
      </c>
      <c r="F55" s="10">
        <v>7293311.1699999999</v>
      </c>
      <c r="G55" s="10">
        <v>7293311.1699999999</v>
      </c>
      <c r="H55" s="10">
        <v>7293311.1699999999</v>
      </c>
      <c r="I55" s="10">
        <v>7293311.1699999999</v>
      </c>
      <c r="J55" s="10">
        <v>7293311.1699999999</v>
      </c>
      <c r="K55" s="10">
        <v>7293311.1699999999</v>
      </c>
      <c r="L55" s="10">
        <v>7293311.1699999999</v>
      </c>
      <c r="M55" s="10">
        <v>7293311.1699999999</v>
      </c>
      <c r="N55" s="10">
        <v>7293311.1299999999</v>
      </c>
    </row>
    <row r="56" spans="1:14" x14ac:dyDescent="0.25">
      <c r="A56" s="9" t="s">
        <v>67</v>
      </c>
      <c r="B56" s="10"/>
      <c r="C56" s="19"/>
      <c r="D56" s="19"/>
      <c r="E56" s="19"/>
      <c r="F56" s="19"/>
      <c r="G56" s="10"/>
      <c r="H56" s="10"/>
      <c r="I56" s="19"/>
      <c r="J56" s="19"/>
      <c r="K56" s="19"/>
      <c r="L56" s="19"/>
      <c r="M56" s="19"/>
      <c r="N56" s="19"/>
    </row>
    <row r="57" spans="1:14" ht="22.5" x14ac:dyDescent="0.25">
      <c r="A57" s="9" t="s">
        <v>68</v>
      </c>
      <c r="B57" s="1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x14ac:dyDescent="0.25">
      <c r="A58" s="12" t="s">
        <v>69</v>
      </c>
      <c r="B58" s="1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ht="22.5" x14ac:dyDescent="0.25">
      <c r="A59" s="9" t="s">
        <v>70</v>
      </c>
      <c r="B59" s="1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x14ac:dyDescent="0.25">
      <c r="A60" s="9" t="s">
        <v>71</v>
      </c>
      <c r="B60" s="1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72</v>
      </c>
      <c r="B61" s="1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x14ac:dyDescent="0.25">
      <c r="A62" s="9" t="s">
        <v>73</v>
      </c>
      <c r="B62" s="1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22.5" x14ac:dyDescent="0.25">
      <c r="A63" s="9" t="s">
        <v>74</v>
      </c>
      <c r="B63" s="1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15.75" thickBot="1" x14ac:dyDescent="0.3">
      <c r="A64" s="14" t="s">
        <v>75</v>
      </c>
      <c r="B64" s="1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22.5" x14ac:dyDescent="0.25">
      <c r="A65" s="9" t="s">
        <v>76</v>
      </c>
      <c r="B65" s="1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x14ac:dyDescent="0.25">
      <c r="A66" s="12" t="s">
        <v>77</v>
      </c>
      <c r="B66" s="1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 x14ac:dyDescent="0.25">
      <c r="A67" s="9" t="s">
        <v>78</v>
      </c>
      <c r="B67" s="1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x14ac:dyDescent="0.25">
      <c r="A68" s="9" t="s">
        <v>79</v>
      </c>
      <c r="B68" s="1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80</v>
      </c>
      <c r="B69" s="1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x14ac:dyDescent="0.25">
      <c r="A70" s="12" t="s">
        <v>81</v>
      </c>
      <c r="B70" s="13">
        <f>B77</f>
        <v>0</v>
      </c>
      <c r="C70" s="13">
        <f t="shared" ref="C70:E70" si="7">C77</f>
        <v>0</v>
      </c>
      <c r="D70" s="13">
        <f t="shared" si="7"/>
        <v>0</v>
      </c>
      <c r="E70" s="13">
        <f t="shared" si="7"/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</row>
    <row r="71" spans="1:14" x14ac:dyDescent="0.25">
      <c r="A71" s="9" t="s">
        <v>82</v>
      </c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9"/>
    </row>
    <row r="72" spans="1:14" x14ac:dyDescent="0.25">
      <c r="A72" s="9" t="s">
        <v>83</v>
      </c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9"/>
    </row>
    <row r="73" spans="1:14" x14ac:dyDescent="0.25">
      <c r="A73" s="9" t="s">
        <v>84</v>
      </c>
      <c r="B73" s="1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x14ac:dyDescent="0.25">
      <c r="A74" s="9" t="s">
        <v>85</v>
      </c>
      <c r="B74" s="1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x14ac:dyDescent="0.25">
      <c r="A75" s="9" t="s">
        <v>86</v>
      </c>
      <c r="B75" s="1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x14ac:dyDescent="0.25">
      <c r="A76" s="9" t="s">
        <v>87</v>
      </c>
      <c r="B76" s="1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ht="23.25" thickBot="1" x14ac:dyDescent="0.3">
      <c r="A77" s="21" t="s">
        <v>88</v>
      </c>
      <c r="B77" s="15">
        <v>0</v>
      </c>
      <c r="C77" s="15">
        <v>0</v>
      </c>
      <c r="D77" s="16">
        <v>0</v>
      </c>
      <c r="E77" s="16">
        <v>0</v>
      </c>
      <c r="F77" s="22" t="s">
        <v>89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</row>
    <row r="78" spans="1:14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x14ac:dyDescent="0.25">
      <c r="A80" s="24"/>
      <c r="B80" s="25"/>
      <c r="C80" s="25"/>
      <c r="D80" s="26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2:14" x14ac:dyDescent="0.2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2:14" x14ac:dyDescent="0.2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2:14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2:14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2:14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2:14" x14ac:dyDescent="0.2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2:14" x14ac:dyDescent="0.2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2:14" x14ac:dyDescent="0.2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2:14" x14ac:dyDescent="0.2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2:14" x14ac:dyDescent="0.2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2:14" x14ac:dyDescent="0.2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2:14" x14ac:dyDescent="0.2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2:14" x14ac:dyDescent="0.2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2:14" x14ac:dyDescent="0.2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2:14" x14ac:dyDescent="0.2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2:14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2:14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2:14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2:14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2:14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2:14" x14ac:dyDescent="0.2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2:14" x14ac:dyDescent="0.2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2:14" x14ac:dyDescent="0.2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2:14" x14ac:dyDescent="0.2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2:14" x14ac:dyDescent="0.2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</row>
    <row r="113" spans="2:14" x14ac:dyDescent="0.2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2:14" x14ac:dyDescent="0.2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</row>
    <row r="115" spans="2:14" x14ac:dyDescent="0.2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</sheetData>
  <mergeCells count="2">
    <mergeCell ref="A1:N1"/>
    <mergeCell ref="B2:L2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2025-05-15T19:21:12Z</cp:lastPrinted>
  <dcterms:created xsi:type="dcterms:W3CDTF">2025-05-14T18:47:15Z</dcterms:created>
  <dcterms:modified xsi:type="dcterms:W3CDTF">2025-05-15T19:21:13Z</dcterms:modified>
</cp:coreProperties>
</file>